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440" windowHeight="10800" activeTab="0"/>
  </bookViews>
  <sheets>
    <sheet name="Danh mục TH" sheetId="1" r:id="rId1"/>
    <sheet name="Sheet3" sheetId="2" r:id="rId2"/>
  </sheets>
  <definedNames>
    <definedName name="_xlnm._FilterDatabase" localSheetId="0" hidden="1">'Danh mục TH'!$A$8:$S$21</definedName>
    <definedName name="_xlnm.Print_Area" localSheetId="0">'Danh mục TH'!$A$1:$S$21</definedName>
  </definedNames>
  <calcPr fullCalcOnLoad="1"/>
</workbook>
</file>

<file path=xl/sharedStrings.xml><?xml version="1.0" encoding="utf-8"?>
<sst xmlns="http://schemas.openxmlformats.org/spreadsheetml/2006/main" count="51" uniqueCount="32">
  <si>
    <t>Thửa số</t>
  </si>
  <si>
    <t>Loại đất</t>
  </si>
  <si>
    <t>Tên chủ sử dụng đất</t>
  </si>
  <si>
    <t>Địa chỉ thửa đất</t>
  </si>
  <si>
    <t>STT</t>
  </si>
  <si>
    <t>Diện tích thu hồi</t>
  </si>
  <si>
    <t>CLN</t>
  </si>
  <si>
    <t>Thông tin pháp lý thửa đất</t>
  </si>
  <si>
    <t>Loại giấy tờ</t>
  </si>
  <si>
    <t>Số 
thửa</t>
  </si>
  <si>
    <t>Tờ 
BĐ</t>
  </si>
  <si>
    <r>
      <t>Diện tích
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</si>
  <si>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Ngày cấp </t>
  </si>
  <si>
    <t>Nơi cấp</t>
  </si>
  <si>
    <t>Tên người được cấp</t>
  </si>
  <si>
    <t>Thông tin theo BĐGPMB</t>
  </si>
  <si>
    <t>Số phát hành</t>
  </si>
  <si>
    <t>Tổng</t>
  </si>
  <si>
    <t>BẢNG TỔNG HỢP</t>
  </si>
  <si>
    <t>Tờ BĐ</t>
  </si>
  <si>
    <t>Diện tích còn lại (m2)</t>
  </si>
  <si>
    <t>Địa điểm: Thị trấn Tây Yên Tử, huyện Sơn Động, tỉnh Bắc Giang</t>
  </si>
  <si>
    <t>Tổng diện tích thu hồi
(m2)</t>
  </si>
  <si>
    <t>Không xác định được tên chủ sử dụng đất</t>
  </si>
  <si>
    <t>(VT cột 61)</t>
  </si>
  <si>
    <t>ODT</t>
  </si>
  <si>
    <t>(VT cột 65)</t>
  </si>
  <si>
    <t>Diện tích
(m2)</t>
  </si>
  <si>
    <t>TDP Đoàn Kết</t>
  </si>
  <si>
    <t xml:space="preserve">TDP Đồng Rì </t>
  </si>
  <si>
    <t>DIỆN TÍCH ĐẤT THU HỒI ĐỂ THỰC HIỆN DỰ ÁN ĐƯỜNG DÂY 110 KV TỪ TRẠM BIẾN ÁP 220KV- TBA 110 KV SƠN ĐỘNG (ĐỢT 7)</t>
  </si>
  <si>
    <t>( Kèm theo Tờ trình số: 344/TTr-TNMT, ngày 14/4/2022 của Phòng Tài nguyên và Môi trường huyện Sơn Động)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</si>
</sst>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-* #,##0_-;\-* #,##0_-;_-* &quot;-&quot;??_-;_-@_-"/>
    <numFmt numFmtId="190" formatCode="_-* #,##0.0_-;\-* #,##0.0_-;_-* &quot;-&quot;??_-;_-@_-"/>
    <numFmt numFmtId="191" formatCode="_(* #,##0_);_(* \(#,##0\);_(* &quot;-&quot;??_);_(@_)"/>
    <numFmt numFmtId="192" formatCode="#,##0.0"/>
    <numFmt numFmtId="193" formatCode="_(* #,##0.0_);_(* \(#,##0.0\);_(* &quot;-&quot;?_);_(@_)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  <numFmt numFmtId="200" formatCode="_-* #,##0.0\ _₫_-;\-* #,##0.0\ _₫_-;_-* &quot;-&quot;?\ _₫_-;_-@_-"/>
    <numFmt numFmtId="201" formatCode="_-* #,##0.0_-;\-* #,##0.0_-;_-* &quot;-&quot;?_-;_-@_-"/>
    <numFmt numFmtId="202" formatCode="_-* #,##0.0&quot; &quot;_ _-;\-* #,##0.0&quot; &quot;_ _-;_-* &quot;-&quot;?&quot; &quot;_ _-;_-@_-"/>
    <numFmt numFmtId="203" formatCode="_-* #,##0.00&quot; &quot;&quot; &quot;_-;\-* #,##0.00&quot; &quot;&quot; &quot;_-;_-* &quot;-&quot;??&quot; &quot;&quot; 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vertAlign val="superscript"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3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194" fontId="2" fillId="0" borderId="0" xfId="41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center" vertical="center" wrapText="1"/>
    </xf>
    <xf numFmtId="194" fontId="7" fillId="0" borderId="11" xfId="41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94" fontId="6" fillId="0" borderId="12" xfId="0" applyNumberFormat="1" applyFont="1" applyFill="1" applyBorder="1" applyAlignment="1">
      <alignment horizontal="center" vertical="center" wrapText="1"/>
    </xf>
    <xf numFmtId="194" fontId="7" fillId="0" borderId="12" xfId="41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94" fontId="7" fillId="0" borderId="13" xfId="0" applyNumberFormat="1" applyFont="1" applyFill="1" applyBorder="1" applyAlignment="1">
      <alignment horizontal="center" vertical="center" wrapText="1"/>
    </xf>
    <xf numFmtId="194" fontId="7" fillId="0" borderId="13" xfId="41" applyNumberFormat="1" applyFont="1" applyFill="1" applyBorder="1" applyAlignment="1">
      <alignment horizontal="right" vertical="center" wrapText="1"/>
    </xf>
    <xf numFmtId="194" fontId="7" fillId="0" borderId="13" xfId="41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94" fontId="7" fillId="0" borderId="14" xfId="41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194" fontId="7" fillId="0" borderId="13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94" fontId="6" fillId="0" borderId="12" xfId="41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194" fontId="7" fillId="0" borderId="13" xfId="41" applyNumberFormat="1" applyFont="1" applyFill="1" applyBorder="1" applyAlignment="1" applyProtection="1">
      <alignment horizontal="right" vertical="center"/>
      <protection/>
    </xf>
    <xf numFmtId="194" fontId="7" fillId="0" borderId="14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94" fontId="6" fillId="0" borderId="12" xfId="41" applyNumberFormat="1" applyFont="1" applyFill="1" applyBorder="1" applyAlignment="1" applyProtection="1">
      <alignment horizontal="right" vertical="center"/>
      <protection/>
    </xf>
    <xf numFmtId="188" fontId="6" fillId="0" borderId="12" xfId="41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88" fontId="7" fillId="0" borderId="13" xfId="41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94" fontId="6" fillId="0" borderId="11" xfId="41" applyNumberFormat="1" applyFont="1" applyFill="1" applyBorder="1" applyAlignment="1" applyProtection="1">
      <alignment horizontal="right" vertical="center"/>
      <protection/>
    </xf>
    <xf numFmtId="188" fontId="6" fillId="0" borderId="11" xfId="41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94" fontId="7" fillId="0" borderId="14" xfId="0" applyNumberFormat="1" applyFont="1" applyFill="1" applyBorder="1" applyAlignment="1">
      <alignment vertical="center" wrapText="1"/>
    </xf>
    <xf numFmtId="188" fontId="7" fillId="0" borderId="14" xfId="0" applyNumberFormat="1" applyFont="1" applyFill="1" applyBorder="1" applyAlignment="1">
      <alignment horizontal="center" vertical="center" wrapText="1"/>
    </xf>
    <xf numFmtId="194" fontId="6" fillId="0" borderId="12" xfId="0" applyNumberFormat="1" applyFont="1" applyFill="1" applyBorder="1" applyAlignment="1">
      <alignment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94" fontId="8" fillId="0" borderId="15" xfId="0" applyNumberFormat="1" applyFont="1" applyFill="1" applyBorder="1" applyAlignment="1">
      <alignment horizontal="center" vertical="center"/>
    </xf>
    <xf numFmtId="194" fontId="8" fillId="0" borderId="15" xfId="41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194" fontId="7" fillId="0" borderId="11" xfId="41" applyNumberFormat="1" applyFont="1" applyFill="1" applyBorder="1" applyAlignment="1" applyProtection="1">
      <alignment horizontal="center" vertical="center"/>
      <protection/>
    </xf>
    <xf numFmtId="194" fontId="7" fillId="0" borderId="14" xfId="0" applyNumberFormat="1" applyFont="1" applyFill="1" applyBorder="1" applyAlignment="1">
      <alignment horizontal="center" vertical="center" wrapText="1"/>
    </xf>
    <xf numFmtId="194" fontId="7" fillId="0" borderId="12" xfId="41" applyNumberFormat="1" applyFont="1" applyFill="1" applyBorder="1" applyAlignment="1" applyProtection="1">
      <alignment horizontal="center" vertical="center"/>
      <protection/>
    </xf>
    <xf numFmtId="194" fontId="7" fillId="0" borderId="12" xfId="0" applyNumberFormat="1" applyFont="1" applyFill="1" applyBorder="1" applyAlignment="1">
      <alignment horizontal="center" vertical="center" wrapText="1"/>
    </xf>
    <xf numFmtId="194" fontId="7" fillId="0" borderId="12" xfId="41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94" fontId="7" fillId="0" borderId="13" xfId="41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94" fontId="3" fillId="0" borderId="10" xfId="41" applyNumberFormat="1" applyFont="1" applyFill="1" applyBorder="1" applyAlignment="1">
      <alignment horizontal="right" vertical="center" wrapText="1"/>
    </xf>
    <xf numFmtId="194" fontId="3" fillId="0" borderId="16" xfId="4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8" fontId="3" fillId="0" borderId="15" xfId="57" applyNumberFormat="1" applyFont="1" applyFill="1" applyBorder="1" applyAlignment="1" applyProtection="1">
      <alignment horizontal="center" vertical="center" wrapText="1"/>
      <protection/>
    </xf>
    <xf numFmtId="188" fontId="3" fillId="0" borderId="10" xfId="57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85" zoomScaleNormal="85" zoomScaleSheetLayoutView="85" zoomScalePageLayoutView="0" workbookViewId="0" topLeftCell="A1">
      <pane xSplit="13" ySplit="8" topLeftCell="N9" activePane="bottomRight" state="frozen"/>
      <selection pane="topLeft" activeCell="A1" sqref="A1"/>
      <selection pane="topRight" activeCell="P1" sqref="P1"/>
      <selection pane="bottomLeft" activeCell="A9" sqref="A9"/>
      <selection pane="bottomRight" activeCell="H11" sqref="H11"/>
    </sheetView>
  </sheetViews>
  <sheetFormatPr defaultColWidth="9.140625" defaultRowHeight="17.25" customHeight="1"/>
  <cols>
    <col min="1" max="1" width="5.8515625" style="4" customWidth="1"/>
    <col min="2" max="2" width="20.421875" style="10" customWidth="1"/>
    <col min="3" max="3" width="22.28125" style="10" customWidth="1"/>
    <col min="4" max="4" width="6.421875" style="4" customWidth="1"/>
    <col min="5" max="5" width="5.57421875" style="4" customWidth="1"/>
    <col min="6" max="6" width="8.421875" style="4" customWidth="1"/>
    <col min="7" max="7" width="9.28125" style="4" customWidth="1"/>
    <col min="8" max="8" width="12.28125" style="4" customWidth="1"/>
    <col min="9" max="9" width="7.8515625" style="9" customWidth="1"/>
    <col min="10" max="10" width="7.8515625" style="4" customWidth="1"/>
    <col min="11" max="11" width="9.28125" style="4" customWidth="1"/>
    <col min="12" max="12" width="15.57421875" style="4" customWidth="1"/>
    <col min="13" max="13" width="10.140625" style="4" customWidth="1"/>
    <col min="14" max="14" width="6.140625" style="4" customWidth="1"/>
    <col min="15" max="15" width="5.28125" style="4" customWidth="1"/>
    <col min="16" max="16" width="9.421875" style="14" customWidth="1"/>
    <col min="17" max="17" width="10.00390625" style="4" customWidth="1"/>
    <col min="18" max="18" width="14.7109375" style="4" customWidth="1"/>
    <col min="19" max="19" width="16.57421875" style="19" customWidth="1"/>
    <col min="20" max="20" width="15.28125" style="15" customWidth="1"/>
    <col min="21" max="21" width="13.140625" style="4" customWidth="1"/>
    <col min="22" max="16384" width="9.140625" style="4" customWidth="1"/>
  </cols>
  <sheetData>
    <row r="1" spans="1:19" ht="17.2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21" customHeight="1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7.25" customHeight="1">
      <c r="A3" s="99" t="s">
        <v>21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7.25" customHeight="1">
      <c r="A4" s="100" t="s">
        <v>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1" ht="12.75">
      <c r="A5" s="5"/>
      <c r="B5" s="6"/>
      <c r="C5" s="6"/>
      <c r="D5" s="5"/>
      <c r="E5" s="5"/>
      <c r="F5" s="5"/>
      <c r="G5" s="5"/>
      <c r="H5" s="5"/>
      <c r="I5" s="7"/>
      <c r="J5" s="5"/>
      <c r="K5" s="5"/>
    </row>
    <row r="6" spans="1:20" ht="27" customHeight="1">
      <c r="A6" s="91" t="s">
        <v>4</v>
      </c>
      <c r="B6" s="93" t="s">
        <v>2</v>
      </c>
      <c r="C6" s="93" t="s">
        <v>3</v>
      </c>
      <c r="D6" s="84" t="s">
        <v>15</v>
      </c>
      <c r="E6" s="85"/>
      <c r="F6" s="85"/>
      <c r="G6" s="86"/>
      <c r="H6" s="84" t="s">
        <v>5</v>
      </c>
      <c r="I6" s="85"/>
      <c r="J6" s="86"/>
      <c r="K6" s="101" t="s">
        <v>20</v>
      </c>
      <c r="L6" s="90" t="s">
        <v>7</v>
      </c>
      <c r="M6" s="90"/>
      <c r="N6" s="90"/>
      <c r="O6" s="90"/>
      <c r="P6" s="90"/>
      <c r="Q6" s="90"/>
      <c r="R6" s="90"/>
      <c r="S6" s="90"/>
      <c r="T6" s="83"/>
    </row>
    <row r="7" spans="1:20" ht="26.25" customHeight="1">
      <c r="A7" s="91"/>
      <c r="B7" s="94"/>
      <c r="C7" s="94"/>
      <c r="D7" s="87"/>
      <c r="E7" s="88"/>
      <c r="F7" s="88"/>
      <c r="G7" s="89"/>
      <c r="H7" s="87"/>
      <c r="I7" s="88"/>
      <c r="J7" s="89"/>
      <c r="K7" s="101"/>
      <c r="L7" s="80" t="s">
        <v>8</v>
      </c>
      <c r="M7" s="80" t="s">
        <v>16</v>
      </c>
      <c r="N7" s="80" t="s">
        <v>9</v>
      </c>
      <c r="O7" s="80" t="s">
        <v>10</v>
      </c>
      <c r="P7" s="97" t="s">
        <v>11</v>
      </c>
      <c r="Q7" s="80" t="s">
        <v>12</v>
      </c>
      <c r="R7" s="80" t="s">
        <v>13</v>
      </c>
      <c r="S7" s="80" t="s">
        <v>14</v>
      </c>
      <c r="T7" s="83"/>
    </row>
    <row r="8" spans="1:20" ht="44.25" customHeight="1">
      <c r="A8" s="92"/>
      <c r="B8" s="94"/>
      <c r="C8" s="94"/>
      <c r="D8" s="2" t="s">
        <v>0</v>
      </c>
      <c r="E8" s="2" t="s">
        <v>19</v>
      </c>
      <c r="F8" s="3" t="s">
        <v>1</v>
      </c>
      <c r="G8" s="2" t="s">
        <v>27</v>
      </c>
      <c r="H8" s="2" t="s">
        <v>22</v>
      </c>
      <c r="I8" s="8" t="s">
        <v>25</v>
      </c>
      <c r="J8" s="3" t="s">
        <v>6</v>
      </c>
      <c r="K8" s="102"/>
      <c r="L8" s="81"/>
      <c r="M8" s="81"/>
      <c r="N8" s="81"/>
      <c r="O8" s="81"/>
      <c r="P8" s="98"/>
      <c r="Q8" s="81"/>
      <c r="R8" s="81"/>
      <c r="S8" s="81"/>
      <c r="T8" s="83"/>
    </row>
    <row r="9" spans="1:20" s="1" customFormat="1" ht="47.25" customHeight="1">
      <c r="A9" s="38">
        <v>1</v>
      </c>
      <c r="B9" s="45" t="s">
        <v>23</v>
      </c>
      <c r="C9" s="46" t="s">
        <v>28</v>
      </c>
      <c r="D9" s="39"/>
      <c r="E9" s="38"/>
      <c r="F9" s="39"/>
      <c r="G9" s="47"/>
      <c r="H9" s="48">
        <f>H10</f>
        <v>29.7</v>
      </c>
      <c r="I9" s="40"/>
      <c r="J9" s="25"/>
      <c r="K9" s="26"/>
      <c r="L9" s="27"/>
      <c r="M9" s="27"/>
      <c r="N9" s="27"/>
      <c r="O9" s="27"/>
      <c r="P9" s="26"/>
      <c r="Q9" s="27"/>
      <c r="R9" s="27"/>
      <c r="S9" s="27"/>
      <c r="T9" s="16"/>
    </row>
    <row r="10" spans="1:21" s="1" customFormat="1" ht="35.25" customHeight="1">
      <c r="A10" s="41"/>
      <c r="B10" s="49"/>
      <c r="C10" s="50" t="s">
        <v>24</v>
      </c>
      <c r="D10" s="42">
        <v>5</v>
      </c>
      <c r="E10" s="41">
        <v>16</v>
      </c>
      <c r="F10" s="42" t="s">
        <v>25</v>
      </c>
      <c r="G10" s="43">
        <v>200</v>
      </c>
      <c r="H10" s="51">
        <v>29.7</v>
      </c>
      <c r="I10" s="51">
        <v>29.7</v>
      </c>
      <c r="J10" s="29"/>
      <c r="K10" s="30">
        <f>G10-H10</f>
        <v>170.3</v>
      </c>
      <c r="L10" s="31"/>
      <c r="M10" s="32"/>
      <c r="N10" s="32"/>
      <c r="O10" s="32"/>
      <c r="P10" s="30"/>
      <c r="Q10" s="32"/>
      <c r="R10" s="32"/>
      <c r="S10" s="32"/>
      <c r="T10" s="17"/>
      <c r="U10" s="11"/>
    </row>
    <row r="11" spans="1:21" s="1" customFormat="1" ht="42.75" customHeight="1">
      <c r="A11" s="36">
        <v>2</v>
      </c>
      <c r="B11" s="52" t="s">
        <v>23</v>
      </c>
      <c r="C11" s="53" t="s">
        <v>28</v>
      </c>
      <c r="D11" s="37"/>
      <c r="E11" s="36"/>
      <c r="F11" s="37"/>
      <c r="G11" s="54"/>
      <c r="H11" s="55">
        <f>H12</f>
        <v>27.7</v>
      </c>
      <c r="I11" s="71"/>
      <c r="J11" s="21"/>
      <c r="K11" s="22"/>
      <c r="L11" s="23"/>
      <c r="M11" s="23"/>
      <c r="N11" s="23"/>
      <c r="O11" s="23"/>
      <c r="P11" s="22"/>
      <c r="Q11" s="23"/>
      <c r="R11" s="23"/>
      <c r="S11" s="23"/>
      <c r="T11" s="17"/>
      <c r="U11" s="11"/>
    </row>
    <row r="12" spans="1:21" s="1" customFormat="1" ht="35.25" customHeight="1">
      <c r="A12" s="56"/>
      <c r="B12" s="57"/>
      <c r="C12" s="58" t="s">
        <v>24</v>
      </c>
      <c r="D12" s="56">
        <v>6</v>
      </c>
      <c r="E12" s="56">
        <v>16</v>
      </c>
      <c r="F12" s="56" t="s">
        <v>25</v>
      </c>
      <c r="G12" s="59">
        <v>400</v>
      </c>
      <c r="H12" s="60">
        <v>27.7</v>
      </c>
      <c r="I12" s="60">
        <v>27.7</v>
      </c>
      <c r="J12" s="72"/>
      <c r="K12" s="33">
        <f>G12-H12</f>
        <v>372.3</v>
      </c>
      <c r="L12" s="44"/>
      <c r="M12" s="34"/>
      <c r="N12" s="34"/>
      <c r="O12" s="34"/>
      <c r="P12" s="33"/>
      <c r="Q12" s="34"/>
      <c r="R12" s="34"/>
      <c r="S12" s="34"/>
      <c r="T12" s="17"/>
      <c r="U12" s="11"/>
    </row>
    <row r="13" spans="1:21" s="1" customFormat="1" ht="42.75" customHeight="1">
      <c r="A13" s="24">
        <v>3</v>
      </c>
      <c r="B13" s="45" t="s">
        <v>23</v>
      </c>
      <c r="C13" s="46" t="s">
        <v>29</v>
      </c>
      <c r="D13" s="24"/>
      <c r="E13" s="24"/>
      <c r="F13" s="24"/>
      <c r="G13" s="61"/>
      <c r="H13" s="62">
        <f>H14</f>
        <v>10.1</v>
      </c>
      <c r="I13" s="73"/>
      <c r="J13" s="74"/>
      <c r="K13" s="26"/>
      <c r="L13" s="75"/>
      <c r="M13" s="76"/>
      <c r="N13" s="76"/>
      <c r="O13" s="76"/>
      <c r="P13" s="75"/>
      <c r="Q13" s="76"/>
      <c r="R13" s="76"/>
      <c r="S13" s="76"/>
      <c r="T13" s="17"/>
      <c r="U13" s="11"/>
    </row>
    <row r="14" spans="1:21" s="1" customFormat="1" ht="35.25" customHeight="1">
      <c r="A14" s="28"/>
      <c r="B14" s="63"/>
      <c r="C14" s="50" t="s">
        <v>26</v>
      </c>
      <c r="D14" s="28">
        <v>1</v>
      </c>
      <c r="E14" s="28">
        <v>20</v>
      </c>
      <c r="F14" s="28" t="s">
        <v>6</v>
      </c>
      <c r="G14" s="35">
        <v>922.3</v>
      </c>
      <c r="H14" s="64">
        <v>10.1</v>
      </c>
      <c r="I14" s="64"/>
      <c r="J14" s="64">
        <v>10.1</v>
      </c>
      <c r="K14" s="30">
        <f>G14-H14</f>
        <v>912.1999999999999</v>
      </c>
      <c r="L14" s="77"/>
      <c r="M14" s="78"/>
      <c r="N14" s="78"/>
      <c r="O14" s="78"/>
      <c r="P14" s="77"/>
      <c r="Q14" s="78"/>
      <c r="R14" s="78"/>
      <c r="S14" s="78"/>
      <c r="T14" s="17"/>
      <c r="U14" s="11"/>
    </row>
    <row r="15" spans="1:21" s="1" customFormat="1" ht="35.25" customHeight="1">
      <c r="A15" s="20">
        <v>4</v>
      </c>
      <c r="B15" s="52" t="s">
        <v>23</v>
      </c>
      <c r="C15" s="53" t="s">
        <v>29</v>
      </c>
      <c r="D15" s="20"/>
      <c r="E15" s="20"/>
      <c r="F15" s="20"/>
      <c r="G15" s="65"/>
      <c r="H15" s="66">
        <f>H16</f>
        <v>10.1</v>
      </c>
      <c r="I15" s="71"/>
      <c r="J15" s="21"/>
      <c r="K15" s="22"/>
      <c r="L15" s="23"/>
      <c r="M15" s="23"/>
      <c r="N15" s="23"/>
      <c r="O15" s="23"/>
      <c r="P15" s="22"/>
      <c r="Q15" s="23"/>
      <c r="R15" s="23"/>
      <c r="S15" s="23"/>
      <c r="T15" s="17"/>
      <c r="U15" s="11"/>
    </row>
    <row r="16" spans="1:21" s="1" customFormat="1" ht="35.25" customHeight="1">
      <c r="A16" s="56"/>
      <c r="B16" s="57"/>
      <c r="C16" s="58" t="s">
        <v>26</v>
      </c>
      <c r="D16" s="56">
        <v>2</v>
      </c>
      <c r="E16" s="56">
        <v>20</v>
      </c>
      <c r="F16" s="56" t="s">
        <v>6</v>
      </c>
      <c r="G16" s="59">
        <v>270</v>
      </c>
      <c r="H16" s="60">
        <v>10.1</v>
      </c>
      <c r="I16" s="60"/>
      <c r="J16" s="60">
        <v>10.1</v>
      </c>
      <c r="K16" s="33">
        <f>G16-H16</f>
        <v>259.9</v>
      </c>
      <c r="L16" s="44"/>
      <c r="M16" s="34"/>
      <c r="N16" s="34"/>
      <c r="O16" s="34"/>
      <c r="P16" s="33"/>
      <c r="Q16" s="34"/>
      <c r="R16" s="34"/>
      <c r="S16" s="34"/>
      <c r="T16" s="17"/>
      <c r="U16" s="11"/>
    </row>
    <row r="17" spans="1:21" s="1" customFormat="1" ht="45" customHeight="1">
      <c r="A17" s="24">
        <v>5</v>
      </c>
      <c r="B17" s="45" t="s">
        <v>23</v>
      </c>
      <c r="C17" s="46" t="s">
        <v>29</v>
      </c>
      <c r="D17" s="24"/>
      <c r="E17" s="24"/>
      <c r="F17" s="24"/>
      <c r="G17" s="61"/>
      <c r="H17" s="62">
        <f>H18</f>
        <v>20.9</v>
      </c>
      <c r="I17" s="73"/>
      <c r="J17" s="25"/>
      <c r="K17" s="26"/>
      <c r="L17" s="27"/>
      <c r="M17" s="27"/>
      <c r="N17" s="27"/>
      <c r="O17" s="27"/>
      <c r="P17" s="26"/>
      <c r="Q17" s="27"/>
      <c r="R17" s="27"/>
      <c r="S17" s="27"/>
      <c r="T17" s="16"/>
      <c r="U17" s="11"/>
    </row>
    <row r="18" spans="1:21" s="1" customFormat="1" ht="35.25" customHeight="1">
      <c r="A18" s="41"/>
      <c r="B18" s="63"/>
      <c r="C18" s="50" t="s">
        <v>26</v>
      </c>
      <c r="D18" s="42">
        <v>3</v>
      </c>
      <c r="E18" s="41">
        <v>20</v>
      </c>
      <c r="F18" s="42" t="s">
        <v>6</v>
      </c>
      <c r="G18" s="43">
        <v>442.5</v>
      </c>
      <c r="H18" s="51">
        <v>20.9</v>
      </c>
      <c r="I18" s="51"/>
      <c r="J18" s="51">
        <v>20.9</v>
      </c>
      <c r="K18" s="30">
        <f>G18-H18</f>
        <v>421.6</v>
      </c>
      <c r="L18" s="31"/>
      <c r="M18" s="32"/>
      <c r="N18" s="32"/>
      <c r="O18" s="32"/>
      <c r="P18" s="30"/>
      <c r="Q18" s="79"/>
      <c r="R18" s="32"/>
      <c r="S18" s="32"/>
      <c r="T18" s="17"/>
      <c r="U18" s="11"/>
    </row>
    <row r="19" spans="1:21" s="1" customFormat="1" ht="42.75" customHeight="1">
      <c r="A19" s="36">
        <v>6</v>
      </c>
      <c r="B19" s="52" t="s">
        <v>23</v>
      </c>
      <c r="C19" s="53" t="s">
        <v>29</v>
      </c>
      <c r="D19" s="37"/>
      <c r="E19" s="36"/>
      <c r="F19" s="37"/>
      <c r="G19" s="54"/>
      <c r="H19" s="55">
        <f>H20</f>
        <v>175.3</v>
      </c>
      <c r="I19" s="71"/>
      <c r="J19" s="71"/>
      <c r="K19" s="22"/>
      <c r="L19" s="23"/>
      <c r="M19" s="23"/>
      <c r="N19" s="23"/>
      <c r="O19" s="23"/>
      <c r="P19" s="22"/>
      <c r="Q19" s="23"/>
      <c r="R19" s="23"/>
      <c r="S19" s="23"/>
      <c r="T19" s="17"/>
      <c r="U19" s="11"/>
    </row>
    <row r="20" spans="1:21" s="1" customFormat="1" ht="35.25" customHeight="1">
      <c r="A20" s="41"/>
      <c r="B20" s="63"/>
      <c r="C20" s="50" t="s">
        <v>26</v>
      </c>
      <c r="D20" s="42">
        <v>4</v>
      </c>
      <c r="E20" s="41">
        <v>20</v>
      </c>
      <c r="F20" s="42" t="s">
        <v>6</v>
      </c>
      <c r="G20" s="43">
        <v>2130</v>
      </c>
      <c r="H20" s="51">
        <v>175.3</v>
      </c>
      <c r="I20" s="51"/>
      <c r="J20" s="51">
        <v>175.3</v>
      </c>
      <c r="K20" s="30">
        <f>G20-H20</f>
        <v>1954.7</v>
      </c>
      <c r="L20" s="32"/>
      <c r="M20" s="32"/>
      <c r="N20" s="32"/>
      <c r="O20" s="32"/>
      <c r="P20" s="30"/>
      <c r="Q20" s="32"/>
      <c r="R20" s="32"/>
      <c r="S20" s="32"/>
      <c r="T20" s="17"/>
      <c r="U20" s="11"/>
    </row>
    <row r="21" spans="1:20" s="12" customFormat="1" ht="35.25" customHeight="1">
      <c r="A21" s="82" t="s">
        <v>17</v>
      </c>
      <c r="B21" s="82"/>
      <c r="C21" s="82"/>
      <c r="D21" s="67"/>
      <c r="E21" s="67"/>
      <c r="F21" s="68"/>
      <c r="G21" s="68">
        <f>SUM(G9:G20)</f>
        <v>4364.8</v>
      </c>
      <c r="H21" s="68">
        <f>SUM(H9:H20)/2</f>
        <v>273.8</v>
      </c>
      <c r="I21" s="68">
        <f>SUM(I9:I20)</f>
        <v>57.4</v>
      </c>
      <c r="J21" s="68">
        <f>SUM(J9:J20)</f>
        <v>216.4</v>
      </c>
      <c r="K21" s="68">
        <f>SUM(K9:K20)</f>
        <v>4091</v>
      </c>
      <c r="L21" s="67"/>
      <c r="M21" s="67"/>
      <c r="N21" s="67"/>
      <c r="O21" s="67"/>
      <c r="P21" s="69"/>
      <c r="Q21" s="67"/>
      <c r="R21" s="70"/>
      <c r="S21" s="70"/>
      <c r="T21" s="18"/>
    </row>
    <row r="23" ht="17.25" customHeight="1">
      <c r="L23" s="13"/>
    </row>
  </sheetData>
  <sheetProtection/>
  <autoFilter ref="A8:S21"/>
  <mergeCells count="21">
    <mergeCell ref="L7:L8"/>
    <mergeCell ref="C6:C8"/>
    <mergeCell ref="A1:S1"/>
    <mergeCell ref="A2:S2"/>
    <mergeCell ref="R7:R8"/>
    <mergeCell ref="Q7:Q8"/>
    <mergeCell ref="P7:P8"/>
    <mergeCell ref="H6:J7"/>
    <mergeCell ref="A3:S3"/>
    <mergeCell ref="A4:S4"/>
    <mergeCell ref="K6:K8"/>
    <mergeCell ref="O7:O8"/>
    <mergeCell ref="M7:M8"/>
    <mergeCell ref="A21:C21"/>
    <mergeCell ref="T6:T8"/>
    <mergeCell ref="D6:G7"/>
    <mergeCell ref="S7:S8"/>
    <mergeCell ref="L6:S6"/>
    <mergeCell ref="N7:N8"/>
    <mergeCell ref="A6:A8"/>
    <mergeCell ref="B6:B8"/>
  </mergeCells>
  <printOptions/>
  <pageMargins left="0.24" right="0.16" top="0.393700787401575" bottom="0.27559055118110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2022-04-14T03:39:31Z</cp:lastPrinted>
  <dcterms:created xsi:type="dcterms:W3CDTF">2021-07-28T01:24:44Z</dcterms:created>
  <dcterms:modified xsi:type="dcterms:W3CDTF">2022-04-14T04:32:05Z</dcterms:modified>
  <cp:category/>
  <cp:version/>
  <cp:contentType/>
  <cp:contentStatus/>
</cp:coreProperties>
</file>